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Смета НВВ 2020 - 2024" sheetId="1" r:id="rId1"/>
  </sheets>
  <definedNames>
    <definedName name="_xlnm.Print_Area" localSheetId="0">'Смета НВВ 2020 - 2024'!$A$1:$J$80</definedName>
  </definedNames>
  <calcPr fullCalcOnLoad="1"/>
</workbook>
</file>

<file path=xl/sharedStrings.xml><?xml version="1.0" encoding="utf-8"?>
<sst xmlns="http://schemas.openxmlformats.org/spreadsheetml/2006/main" count="127" uniqueCount="127">
  <si>
    <t>Расходы на страхование</t>
  </si>
  <si>
    <t>Расходы социального характера</t>
  </si>
  <si>
    <t>№
 п/п</t>
  </si>
  <si>
    <t>1.</t>
  </si>
  <si>
    <t>Расходы на оплату труда</t>
  </si>
  <si>
    <t>Работы и услуги производственного характера</t>
  </si>
  <si>
    <t>Обеспечение нормальных условий труда и техники безопасности</t>
  </si>
  <si>
    <t>Расходы из прибыли, в том числе:</t>
  </si>
  <si>
    <t>2.</t>
  </si>
  <si>
    <t>Амортизация основных средств</t>
  </si>
  <si>
    <t>Отчисления на социальные нужды</t>
  </si>
  <si>
    <t>1.2</t>
  </si>
  <si>
    <t>1.3</t>
  </si>
  <si>
    <t>1.4</t>
  </si>
  <si>
    <t>1.5</t>
  </si>
  <si>
    <t>1.5.1</t>
  </si>
  <si>
    <t>1.5.2</t>
  </si>
  <si>
    <t>2.1</t>
  </si>
  <si>
    <t>2.2</t>
  </si>
  <si>
    <t>2.4</t>
  </si>
  <si>
    <t>2.8</t>
  </si>
  <si>
    <t>2.4.1</t>
  </si>
  <si>
    <t>2.4.2</t>
  </si>
  <si>
    <t>2.4.3</t>
  </si>
  <si>
    <t>2.7</t>
  </si>
  <si>
    <t>2.6</t>
  </si>
  <si>
    <t>Энергия на собственные нужды</t>
  </si>
  <si>
    <t>Прочие услуги сторонних организаций</t>
  </si>
  <si>
    <t>2.9</t>
  </si>
  <si>
    <t>2.3</t>
  </si>
  <si>
    <t>Арендная плата</t>
  </si>
  <si>
    <t>в т.ч. топливо (ГСМ)</t>
  </si>
  <si>
    <t xml:space="preserve">в т.ч. налог на кап. вложения </t>
  </si>
  <si>
    <t>Экономия по услугам ФСК ЕЭС</t>
  </si>
  <si>
    <t>2.5</t>
  </si>
  <si>
    <t>Е.А. Иванова</t>
  </si>
  <si>
    <t>Статьи расходов, тыс. рублей</t>
  </si>
  <si>
    <t>2.10</t>
  </si>
  <si>
    <t>Необходимая валовая выручка (НВВ) на содержание сетей без инвестиций</t>
  </si>
  <si>
    <t>ИТОГО НВВ на содержание сетей, без ФСК</t>
  </si>
  <si>
    <t>Утверждено ДТ ПК</t>
  </si>
  <si>
    <t xml:space="preserve">Необходимая валовая выручка (НВВ) на содержание электрических сетей с инвестиционной, всего: </t>
  </si>
  <si>
    <t>3.</t>
  </si>
  <si>
    <t>3.1</t>
  </si>
  <si>
    <t>3.2</t>
  </si>
  <si>
    <t>3.3</t>
  </si>
  <si>
    <t>3.4</t>
  </si>
  <si>
    <t>Оплата услуг ПАО "ФСК ЕЭС"</t>
  </si>
  <si>
    <t>Неподконтрольные расходы организации, всего:</t>
  </si>
  <si>
    <t>Подконтрольные расходы организации, всего:</t>
  </si>
  <si>
    <t>Т.В. Савина</t>
  </si>
  <si>
    <t>Расходы, связанные с компенсацией незапланированных расходов (+) или полученного избытка (-)</t>
  </si>
  <si>
    <t>3.5</t>
  </si>
  <si>
    <t>3.6</t>
  </si>
  <si>
    <t>Корректировка по исполнению показателей надежности и качества</t>
  </si>
  <si>
    <t>Корректировка за невыполнение инвестиционной программы</t>
  </si>
  <si>
    <t>3.7</t>
  </si>
  <si>
    <t>Заработная плата</t>
  </si>
  <si>
    <t>Т.В. Смирнова</t>
  </si>
  <si>
    <t>3.8</t>
  </si>
  <si>
    <t>Корректировка ПР в связи с изменением планируемых параметров расчета тарифов</t>
  </si>
  <si>
    <t>в т.ч. на капитальные вложения</t>
  </si>
  <si>
    <t>Подготовка кадров</t>
  </si>
  <si>
    <t>Прочие обоснованные расходы из прибыли</t>
  </si>
  <si>
    <t>размер страхового тарифа, %</t>
  </si>
  <si>
    <t>Прочие неподконтрольные расходы</t>
  </si>
  <si>
    <t>факт i-2</t>
  </si>
  <si>
    <t>план i</t>
  </si>
  <si>
    <t>Корректировка НВВ по доходам от осуществления деятельности</t>
  </si>
  <si>
    <t>Сырье, материалы, запасные части, инструмент, топливо</t>
  </si>
  <si>
    <t>1.1.1</t>
  </si>
  <si>
    <t>1.1.2</t>
  </si>
  <si>
    <t>Прочие расходы всего:</t>
  </si>
  <si>
    <t>1.3.1</t>
  </si>
  <si>
    <t>Ремонт основных фондов</t>
  </si>
  <si>
    <t>1.3.2</t>
  </si>
  <si>
    <t>Оплата работ и услуг сторонних организаций</t>
  </si>
  <si>
    <t>1.3.3</t>
  </si>
  <si>
    <t>1.3.2.1</t>
  </si>
  <si>
    <t>1.3.2.2</t>
  </si>
  <si>
    <t>1.3.2.3</t>
  </si>
  <si>
    <t>1.3.2.4</t>
  </si>
  <si>
    <t>1.3.2.5</t>
  </si>
  <si>
    <t>1.3.2.6</t>
  </si>
  <si>
    <t>Услуги вневедомственной охраны и коммунального хозяйства</t>
  </si>
  <si>
    <t>Аудиторские и консультационные услуги</t>
  </si>
  <si>
    <t>Численность</t>
  </si>
  <si>
    <t>Расходы на командировки и представительские</t>
  </si>
  <si>
    <t>1.3.4</t>
  </si>
  <si>
    <t>1.3.5</t>
  </si>
  <si>
    <t>1.3.6</t>
  </si>
  <si>
    <t>1.3.7</t>
  </si>
  <si>
    <t>Теплоэнергия (по регулируемым тарифам)</t>
  </si>
  <si>
    <t>в т.ч. объектов электросетевого комплекса</t>
  </si>
  <si>
    <t>плата за землю</t>
  </si>
  <si>
    <t>налог на имущество</t>
  </si>
  <si>
    <t>прочие налоги и сборы:</t>
  </si>
  <si>
    <t>транспортный налог</t>
  </si>
  <si>
    <t>плата за загрязнения</t>
  </si>
  <si>
    <t>Налоги, в том числе:</t>
  </si>
  <si>
    <t>Выпадающие доходы по п. 87 Основ ценообразования</t>
  </si>
  <si>
    <t>Прибыль на капитальные вложения</t>
  </si>
  <si>
    <t>2.11</t>
  </si>
  <si>
    <t>Возврат заемных средств на капитальные вложения</t>
  </si>
  <si>
    <t>Проверка прибыли на капитальные вложения</t>
  </si>
  <si>
    <t>Корректировка неподконтрольных из фактических значений</t>
  </si>
  <si>
    <t>Размер подконтрольных на 1 у.е.</t>
  </si>
  <si>
    <t>канцелярия</t>
  </si>
  <si>
    <t>компьютерное обеспечение</t>
  </si>
  <si>
    <t>Юридические и информационные услуги</t>
  </si>
  <si>
    <t>Другие прочие расходы</t>
  </si>
  <si>
    <t>Корректировка по объемам и цен на потери</t>
  </si>
  <si>
    <t>Налог на прибыль (УСНО)</t>
  </si>
  <si>
    <t>Выпадающие по НДС связанные с оплатой технологических потерь э\энергии</t>
  </si>
  <si>
    <t>водный налог</t>
  </si>
  <si>
    <t>%выполнения</t>
  </si>
  <si>
    <t xml:space="preserve">Всего </t>
  </si>
  <si>
    <t>Услуги связи,</t>
  </si>
  <si>
    <t>Директор ХМУПЭС</t>
  </si>
  <si>
    <t>М.С.Чумак</t>
  </si>
  <si>
    <t xml:space="preserve">гл.Бухгалтер                            </t>
  </si>
  <si>
    <t>Е.М.Овчинникова</t>
  </si>
  <si>
    <t>Транспортные услуги</t>
  </si>
  <si>
    <t xml:space="preserve">Смета фактических  расходов на передачу электрической энергии по сетям  Хорольское МУПЭС за 2021 год
</t>
  </si>
  <si>
    <t>Факт расходы на содержание/98,528%</t>
  </si>
  <si>
    <t>расходы по техприсоединению /0,351%</t>
  </si>
  <si>
    <t>прочие расходы/1,121%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</si>
</sst>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"/>
    <numFmt numFmtId="185" formatCode="0.000"/>
    <numFmt numFmtId="186" formatCode="0.0000000"/>
    <numFmt numFmtId="187" formatCode="0.00000000"/>
    <numFmt numFmtId="188" formatCode="0.000000"/>
    <numFmt numFmtId="189" formatCode="[$-FC19]d\ mmmm\ yyyy\ &quot;г.&quot;"/>
    <numFmt numFmtId="190" formatCode="#,##0.0000000_р_."/>
    <numFmt numFmtId="191" formatCode="#,##0.00000"/>
    <numFmt numFmtId="192" formatCode="#,##0.0000"/>
    <numFmt numFmtId="193" formatCode="mmm/yyyy"/>
    <numFmt numFmtId="194" formatCode="0.0%"/>
    <numFmt numFmtId="195" formatCode="_([$€]* #,##0.00_);_([$€]* \(#,##0.00\);_([$€]* &quot;-&quot;??_);_(@_)"/>
    <numFmt numFmtId="196" formatCode="#,##0.00_р_."/>
    <numFmt numFmtId="197" formatCode="#,##0.00;[Red]\-#,##0.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&quot;$&quot;#,##0_);[Red]\(&quot;$&quot;#,##0\)"/>
    <numFmt numFmtId="204" formatCode="_-* #,##0.00[$€-1]_-;\-* #,##0.00[$€-1]_-;_-* &quot;-&quot;??[$€-1]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u val="single"/>
      <sz val="9"/>
      <color indexed="62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204" fontId="23" fillId="0" borderId="0">
      <alignment/>
      <protection/>
    </xf>
    <xf numFmtId="0" fontId="23" fillId="0" borderId="0">
      <alignment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0" borderId="1" applyNumberFormat="0" applyAlignment="0">
      <protection locked="0"/>
    </xf>
    <xf numFmtId="203" fontId="31" fillId="0" borderId="0" applyFont="0" applyFill="0" applyBorder="0" applyAlignment="0" applyProtection="0"/>
    <xf numFmtId="176" fontId="27" fillId="16" borderId="0">
      <alignment/>
      <protection locked="0"/>
    </xf>
    <xf numFmtId="0" fontId="32" fillId="0" borderId="0" applyFill="0" applyBorder="0" applyProtection="0">
      <alignment vertical="center"/>
    </xf>
    <xf numFmtId="177" fontId="27" fillId="16" borderId="0">
      <alignment/>
      <protection locked="0"/>
    </xf>
    <xf numFmtId="192" fontId="27" fillId="16" borderId="0">
      <alignment/>
      <protection locked="0"/>
    </xf>
    <xf numFmtId="19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17" borderId="1" applyNumberFormat="0" applyAlignment="0"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49" fontId="41" fillId="18" borderId="2" applyNumberFormat="0">
      <alignment horizontal="center" vertic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1" applyNumberFormat="0" applyAlignment="0" applyProtection="0"/>
    <xf numFmtId="0" fontId="4" fillId="17" borderId="3" applyNumberFormat="0" applyAlignment="0" applyProtection="0"/>
    <xf numFmtId="0" fontId="5" fillId="17" borderId="1" applyNumberFormat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7" applyBorder="0">
      <alignment horizontal="center" vertical="center" wrapText="1"/>
      <protection/>
    </xf>
    <xf numFmtId="0" fontId="10" fillId="0" borderId="8" applyNumberFormat="0" applyFill="0" applyAlignment="0" applyProtection="0"/>
    <xf numFmtId="0" fontId="11" fillId="18" borderId="9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49" fontId="27" fillId="0" borderId="0" applyBorder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39" fillId="10" borderId="0" applyNumberFormat="0" applyBorder="0" applyAlignment="0">
      <protection/>
    </xf>
    <xf numFmtId="0" fontId="48" fillId="0" borderId="0">
      <alignment/>
      <protection/>
    </xf>
    <xf numFmtId="0" fontId="27" fillId="0" borderId="0">
      <alignment horizontal="left"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9" fontId="27" fillId="10" borderId="0" applyBorder="0">
      <alignment vertical="top"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27" fillId="0" borderId="0">
      <alignment horizontal="left" vertical="center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4" borderId="10" applyNumberFormat="0" applyFont="0" applyAlignment="0" applyProtection="0"/>
    <xf numFmtId="9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50" fillId="25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22" fillId="0" borderId="12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2" fontId="21" fillId="0" borderId="13" xfId="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wrapText="1"/>
    </xf>
    <xf numFmtId="49" fontId="21" fillId="0" borderId="13" xfId="0" applyNumberFormat="1" applyFont="1" applyFill="1" applyBorder="1" applyAlignment="1">
      <alignment horizontal="center"/>
    </xf>
    <xf numFmtId="2" fontId="51" fillId="0" borderId="13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horizontal="center"/>
    </xf>
    <xf numFmtId="49" fontId="22" fillId="27" borderId="1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0" fontId="22" fillId="27" borderId="0" xfId="0" applyFont="1" applyFill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2" fontId="26" fillId="0" borderId="0" xfId="0" applyNumberFormat="1" applyFont="1" applyAlignment="1">
      <alignment wrapText="1"/>
    </xf>
    <xf numFmtId="0" fontId="21" fillId="0" borderId="17" xfId="0" applyFont="1" applyBorder="1" applyAlignment="1">
      <alignment vertical="center" wrapText="1"/>
    </xf>
    <xf numFmtId="2" fontId="26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10" fontId="51" fillId="0" borderId="13" xfId="0" applyNumberFormat="1" applyFont="1" applyFill="1" applyBorder="1" applyAlignment="1">
      <alignment vertical="center"/>
    </xf>
    <xf numFmtId="10" fontId="51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13" xfId="0" applyNumberFormat="1" applyFont="1" applyFill="1" applyBorder="1" applyAlignment="1">
      <alignment wrapText="1"/>
    </xf>
    <xf numFmtId="0" fontId="21" fillId="0" borderId="13" xfId="0" applyNumberFormat="1" applyFont="1" applyFill="1" applyBorder="1" applyAlignment="1">
      <alignment wrapText="1"/>
    </xf>
    <xf numFmtId="0" fontId="21" fillId="0" borderId="1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1" fillId="0" borderId="13" xfId="0" applyFont="1" applyFill="1" applyBorder="1" applyAlignment="1">
      <alignment/>
    </xf>
    <xf numFmtId="0" fontId="26" fillId="0" borderId="0" xfId="0" applyFont="1" applyAlignment="1">
      <alignment horizontal="right" vertical="center"/>
    </xf>
    <xf numFmtId="0" fontId="21" fillId="0" borderId="0" xfId="0" applyFont="1" applyFill="1" applyAlignment="1">
      <alignment wrapText="1"/>
    </xf>
    <xf numFmtId="0" fontId="22" fillId="0" borderId="12" xfId="0" applyFont="1" applyFill="1" applyBorder="1" applyAlignment="1">
      <alignment horizontal="center" wrapText="1"/>
    </xf>
    <xf numFmtId="49" fontId="21" fillId="27" borderId="13" xfId="0" applyNumberFormat="1" applyFont="1" applyFill="1" applyBorder="1" applyAlignment="1">
      <alignment horizontal="center"/>
    </xf>
    <xf numFmtId="49" fontId="21" fillId="27" borderId="13" xfId="0" applyNumberFormat="1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4" fontId="52" fillId="26" borderId="13" xfId="0" applyNumberFormat="1" applyFont="1" applyFill="1" applyBorder="1" applyAlignment="1">
      <alignment horizontal="center"/>
    </xf>
    <xf numFmtId="4" fontId="22" fillId="26" borderId="13" xfId="0" applyNumberFormat="1" applyFont="1" applyFill="1" applyBorder="1" applyAlignment="1">
      <alignment horizontal="center"/>
    </xf>
    <xf numFmtId="4" fontId="21" fillId="27" borderId="13" xfId="0" applyNumberFormat="1" applyFont="1" applyFill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/>
    </xf>
    <xf numFmtId="4" fontId="52" fillId="26" borderId="13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wrapText="1"/>
    </xf>
    <xf numFmtId="0" fontId="24" fillId="0" borderId="0" xfId="0" applyFont="1" applyFill="1" applyAlignment="1">
      <alignment wrapText="1"/>
    </xf>
    <xf numFmtId="0" fontId="26" fillId="0" borderId="0" xfId="0" applyFont="1" applyFill="1" applyAlignment="1">
      <alignment horizontal="left" wrapText="1"/>
    </xf>
    <xf numFmtId="10" fontId="21" fillId="0" borderId="13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52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/>
    </xf>
    <xf numFmtId="4" fontId="22" fillId="27" borderId="1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6" fillId="0" borderId="0" xfId="0" applyFont="1" applyFill="1" applyAlignment="1">
      <alignment horizontal="left" wrapText="1"/>
    </xf>
    <xf numFmtId="0" fontId="26" fillId="0" borderId="0" xfId="0" applyNumberFormat="1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49" fontId="21" fillId="27" borderId="15" xfId="0" applyNumberFormat="1" applyFont="1" applyFill="1" applyBorder="1" applyAlignment="1">
      <alignment horizontal="left"/>
    </xf>
    <xf numFmtId="0" fontId="21" fillId="27" borderId="17" xfId="0" applyFont="1" applyFill="1" applyBorder="1" applyAlignment="1">
      <alignment horizontal="left"/>
    </xf>
    <xf numFmtId="0" fontId="22" fillId="26" borderId="15" xfId="0" applyFont="1" applyFill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7" xfId="0" applyFont="1" applyFill="1" applyBorder="1" applyAlignment="1">
      <alignment horizontal="center" vertical="center" wrapText="1"/>
    </xf>
    <xf numFmtId="4" fontId="24" fillId="26" borderId="15" xfId="0" applyNumberFormat="1" applyFont="1" applyFill="1" applyBorder="1" applyAlignment="1">
      <alignment horizontal="center"/>
    </xf>
    <xf numFmtId="4" fontId="24" fillId="26" borderId="17" xfId="0" applyNumberFormat="1" applyFont="1" applyFill="1" applyBorder="1" applyAlignment="1">
      <alignment horizontal="center"/>
    </xf>
    <xf numFmtId="4" fontId="24" fillId="28" borderId="15" xfId="0" applyNumberFormat="1" applyFont="1" applyFill="1" applyBorder="1" applyAlignment="1">
      <alignment horizontal="center" vertical="center"/>
    </xf>
    <xf numFmtId="4" fontId="24" fillId="28" borderId="17" xfId="0" applyNumberFormat="1" applyFont="1" applyFill="1" applyBorder="1" applyAlignment="1">
      <alignment horizontal="center" vertical="center"/>
    </xf>
    <xf numFmtId="4" fontId="26" fillId="28" borderId="15" xfId="0" applyNumberFormat="1" applyFont="1" applyFill="1" applyBorder="1" applyAlignment="1">
      <alignment horizontal="center" vertical="center"/>
    </xf>
    <xf numFmtId="4" fontId="26" fillId="28" borderId="17" xfId="0" applyNumberFormat="1" applyFont="1" applyFill="1" applyBorder="1" applyAlignment="1">
      <alignment horizontal="center" vertical="center"/>
    </xf>
    <xf numFmtId="2" fontId="26" fillId="28" borderId="15" xfId="0" applyNumberFormat="1" applyFont="1" applyFill="1" applyBorder="1" applyAlignment="1">
      <alignment horizontal="center" vertical="center"/>
    </xf>
    <xf numFmtId="2" fontId="26" fillId="28" borderId="17" xfId="0" applyNumberFormat="1" applyFont="1" applyFill="1" applyBorder="1" applyAlignment="1">
      <alignment horizontal="center" vertical="center"/>
    </xf>
    <xf numFmtId="4" fontId="24" fillId="28" borderId="15" xfId="0" applyNumberFormat="1" applyFont="1" applyFill="1" applyBorder="1" applyAlignment="1">
      <alignment horizontal="center"/>
    </xf>
    <xf numFmtId="4" fontId="24" fillId="28" borderId="17" xfId="0" applyNumberFormat="1" applyFont="1" applyFill="1" applyBorder="1" applyAlignment="1">
      <alignment horizontal="center"/>
    </xf>
    <xf numFmtId="4" fontId="53" fillId="26" borderId="15" xfId="0" applyNumberFormat="1" applyFont="1" applyFill="1" applyBorder="1" applyAlignment="1">
      <alignment horizontal="center"/>
    </xf>
    <xf numFmtId="4" fontId="53" fillId="26" borderId="17" xfId="0" applyNumberFormat="1" applyFont="1" applyFill="1" applyBorder="1" applyAlignment="1">
      <alignment horizontal="center"/>
    </xf>
    <xf numFmtId="4" fontId="54" fillId="28" borderId="15" xfId="0" applyNumberFormat="1" applyFont="1" applyFill="1" applyBorder="1" applyAlignment="1">
      <alignment horizontal="center" vertical="center"/>
    </xf>
    <xf numFmtId="4" fontId="54" fillId="28" borderId="17" xfId="0" applyNumberFormat="1" applyFont="1" applyFill="1" applyBorder="1" applyAlignment="1">
      <alignment horizontal="center" vertical="center"/>
    </xf>
    <xf numFmtId="10" fontId="26" fillId="28" borderId="15" xfId="0" applyNumberFormat="1" applyFont="1" applyFill="1" applyBorder="1" applyAlignment="1">
      <alignment/>
    </xf>
    <xf numFmtId="10" fontId="26" fillId="28" borderId="17" xfId="0" applyNumberFormat="1" applyFont="1" applyFill="1" applyBorder="1" applyAlignment="1">
      <alignment/>
    </xf>
    <xf numFmtId="4" fontId="53" fillId="28" borderId="15" xfId="0" applyNumberFormat="1" applyFont="1" applyFill="1" applyBorder="1" applyAlignment="1">
      <alignment horizontal="center" vertical="center"/>
    </xf>
    <xf numFmtId="4" fontId="53" fillId="28" borderId="17" xfId="0" applyNumberFormat="1" applyFont="1" applyFill="1" applyBorder="1" applyAlignment="1">
      <alignment horizontal="center" vertical="center"/>
    </xf>
    <xf numFmtId="4" fontId="53" fillId="26" borderId="15" xfId="0" applyNumberFormat="1" applyFont="1" applyFill="1" applyBorder="1" applyAlignment="1">
      <alignment horizontal="center" vertical="center"/>
    </xf>
    <xf numFmtId="4" fontId="53" fillId="26" borderId="17" xfId="0" applyNumberFormat="1" applyFont="1" applyFill="1" applyBorder="1" applyAlignment="1">
      <alignment horizontal="center" vertical="center"/>
    </xf>
    <xf numFmtId="2" fontId="54" fillId="0" borderId="15" xfId="0" applyNumberFormat="1" applyFont="1" applyFill="1" applyBorder="1" applyAlignment="1">
      <alignment horizontal="center" vertical="center"/>
    </xf>
    <xf numFmtId="2" fontId="54" fillId="0" borderId="17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/>
    </xf>
  </cellXfs>
  <cellStyles count="10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Euro" xfId="54"/>
    <cellStyle name="Followed Hyperlink" xfId="55"/>
    <cellStyle name="Header 3" xfId="56"/>
    <cellStyle name="Hyperlink" xfId="57"/>
    <cellStyle name="normal" xfId="58"/>
    <cellStyle name="Normal1" xfId="59"/>
    <cellStyle name="Normal2" xfId="60"/>
    <cellStyle name="Percent1" xfId="61"/>
    <cellStyle name="Title 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2 2 2" xfId="74"/>
    <cellStyle name="Гиперссылка 4 6" xfId="75"/>
    <cellStyle name="Гиперссылка 5" xfId="76"/>
    <cellStyle name="Currency" xfId="77"/>
    <cellStyle name="Currency [0]" xfId="78"/>
    <cellStyle name="Заголовок" xfId="79"/>
    <cellStyle name="Заголовок 1" xfId="80"/>
    <cellStyle name="Заголовок 2" xfId="81"/>
    <cellStyle name="Заголовок 3" xfId="82"/>
    <cellStyle name="Заголовок 4" xfId="83"/>
    <cellStyle name="ЗаголовокСтолбца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11" xfId="90"/>
    <cellStyle name="Обычный 12 3 2" xfId="91"/>
    <cellStyle name="Обычный 2" xfId="92"/>
    <cellStyle name="Обычный 2 14" xfId="93"/>
    <cellStyle name="Обычный 2 2" xfId="94"/>
    <cellStyle name="Обычный 2 2 2" xfId="95"/>
    <cellStyle name="Обычный 2 3" xfId="96"/>
    <cellStyle name="Обычный 2 4" xfId="97"/>
    <cellStyle name="Обычный 3" xfId="98"/>
    <cellStyle name="Обычный 3 3 2" xfId="99"/>
    <cellStyle name="Обычный 4" xfId="100"/>
    <cellStyle name="Обычный 5" xfId="101"/>
    <cellStyle name="Обычный 6" xfId="102"/>
    <cellStyle name="Обычный 7" xfId="103"/>
    <cellStyle name="Обычный 8" xfId="104"/>
    <cellStyle name="Followed Hyperlink" xfId="105"/>
    <cellStyle name="Плохой" xfId="106"/>
    <cellStyle name="Плохой 2" xfId="107"/>
    <cellStyle name="Пояснение" xfId="108"/>
    <cellStyle name="Примечание" xfId="109"/>
    <cellStyle name="Percent" xfId="110"/>
    <cellStyle name="Связанная ячейка" xfId="111"/>
    <cellStyle name="Стиль 1" xfId="112"/>
    <cellStyle name="Текст предупреждения" xfId="113"/>
    <cellStyle name="Comma" xfId="114"/>
    <cellStyle name="Comma [0]" xfId="115"/>
    <cellStyle name="Хороший" xfId="116"/>
    <cellStyle name="Хороший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3"/>
  <sheetViews>
    <sheetView tabSelected="1" zoomScale="70" zoomScaleNormal="70" zoomScalePageLayoutView="0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7" sqref="E67"/>
    </sheetView>
  </sheetViews>
  <sheetFormatPr defaultColWidth="9.140625" defaultRowHeight="12.75"/>
  <cols>
    <col min="1" max="1" width="10.421875" style="4" customWidth="1"/>
    <col min="2" max="2" width="54.7109375" style="1" customWidth="1"/>
    <col min="3" max="3" width="20.28125" style="4" customWidth="1"/>
    <col min="4" max="4" width="20.140625" style="4" customWidth="1"/>
    <col min="5" max="5" width="19.140625" style="4" customWidth="1"/>
    <col min="6" max="6" width="20.7109375" style="33" customWidth="1"/>
    <col min="7" max="7" width="19.7109375" style="33" customWidth="1"/>
    <col min="8" max="8" width="12.7109375" style="33" bestFit="1" customWidth="1"/>
    <col min="9" max="9" width="15.8515625" style="33" customWidth="1"/>
    <col min="10" max="10" width="14.140625" style="33" hidden="1" customWidth="1"/>
    <col min="11" max="61" width="9.140625" style="33" customWidth="1"/>
    <col min="62" max="16384" width="9.140625" style="4" customWidth="1"/>
  </cols>
  <sheetData>
    <row r="1" spans="2:3" ht="19.5" customHeight="1">
      <c r="B1" s="46"/>
      <c r="C1" s="33"/>
    </row>
    <row r="2" spans="1:6" ht="24" customHeight="1">
      <c r="A2" s="23"/>
      <c r="B2" s="70" t="s">
        <v>123</v>
      </c>
      <c r="C2" s="71"/>
      <c r="D2" s="72"/>
      <c r="E2" s="72"/>
      <c r="F2" s="72"/>
    </row>
    <row r="3" spans="1:3" ht="21" customHeight="1">
      <c r="A3" s="2"/>
      <c r="B3" s="47"/>
      <c r="C3" s="63"/>
    </row>
    <row r="4" spans="1:10" ht="45.75" customHeight="1">
      <c r="A4" s="8" t="s">
        <v>2</v>
      </c>
      <c r="B4" s="9" t="s">
        <v>36</v>
      </c>
      <c r="C4" s="11" t="s">
        <v>40</v>
      </c>
      <c r="D4" s="22" t="s">
        <v>124</v>
      </c>
      <c r="E4" s="10" t="s">
        <v>115</v>
      </c>
      <c r="F4" s="22" t="s">
        <v>125</v>
      </c>
      <c r="G4" s="29" t="s">
        <v>126</v>
      </c>
      <c r="H4" s="73" t="s">
        <v>116</v>
      </c>
      <c r="I4" s="74"/>
      <c r="J4" s="75"/>
    </row>
    <row r="5" spans="1:10" ht="38.25" customHeight="1">
      <c r="A5" s="19"/>
      <c r="B5" s="20"/>
      <c r="C5" s="11">
        <v>2021</v>
      </c>
      <c r="D5" s="11">
        <v>2021</v>
      </c>
      <c r="E5" s="11">
        <v>2021</v>
      </c>
      <c r="F5" s="11">
        <v>2021</v>
      </c>
      <c r="G5" s="11">
        <v>2021</v>
      </c>
      <c r="H5" s="73">
        <v>2021</v>
      </c>
      <c r="I5" s="83"/>
      <c r="J5" s="11"/>
    </row>
    <row r="6" spans="1:61" s="21" customFormat="1" ht="17.25">
      <c r="A6" s="12" t="s">
        <v>3</v>
      </c>
      <c r="B6" s="13" t="s">
        <v>49</v>
      </c>
      <c r="C6" s="51">
        <f>SUM(C7,C9,C10,C13,C29,C30)</f>
        <v>28516.47</v>
      </c>
      <c r="D6" s="52">
        <f>SUM(D7,D9,D10,D13,D29,D30)</f>
        <v>29569.899999999998</v>
      </c>
      <c r="E6" s="51"/>
      <c r="F6" s="52">
        <f>SUM(F7,F9,F10,F13,F29,F30)</f>
        <v>105.34</v>
      </c>
      <c r="G6" s="52">
        <f>SUM(G7,G9,G10,G13,G29,G30)</f>
        <v>336.61999999999995</v>
      </c>
      <c r="H6" s="84">
        <f>SUM(H7,H9,H10,H13,H29,H30)</f>
        <v>30011.859</v>
      </c>
      <c r="I6" s="85"/>
      <c r="J6" s="5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</row>
    <row r="7" spans="1:10" ht="30.75">
      <c r="A7" s="14" t="s">
        <v>70</v>
      </c>
      <c r="B7" s="6" t="s">
        <v>69</v>
      </c>
      <c r="C7" s="69">
        <v>7412.94</v>
      </c>
      <c r="D7" s="64">
        <v>7139.15</v>
      </c>
      <c r="E7" s="69">
        <v>96.3</v>
      </c>
      <c r="F7" s="64">
        <v>25.43</v>
      </c>
      <c r="G7" s="64">
        <v>81.23</v>
      </c>
      <c r="H7" s="86">
        <v>7245.814</v>
      </c>
      <c r="I7" s="87"/>
      <c r="J7" s="54"/>
    </row>
    <row r="8" spans="1:10" ht="18">
      <c r="A8" s="14"/>
      <c r="B8" s="6" t="s">
        <v>31</v>
      </c>
      <c r="C8" s="53"/>
      <c r="D8" s="54"/>
      <c r="E8" s="53"/>
      <c r="F8" s="54"/>
      <c r="G8" s="54"/>
      <c r="H8" s="88">
        <v>1225.2</v>
      </c>
      <c r="I8" s="89"/>
      <c r="J8" s="54"/>
    </row>
    <row r="9" spans="1:10" ht="18">
      <c r="A9" s="14" t="s">
        <v>71</v>
      </c>
      <c r="B9" s="6" t="s">
        <v>5</v>
      </c>
      <c r="C9" s="53">
        <v>323.26</v>
      </c>
      <c r="D9" s="54">
        <v>578.85</v>
      </c>
      <c r="E9" s="53">
        <v>179.1</v>
      </c>
      <c r="F9" s="54">
        <v>2.06</v>
      </c>
      <c r="G9" s="54">
        <v>6.59</v>
      </c>
      <c r="H9" s="88">
        <v>587.501</v>
      </c>
      <c r="I9" s="89"/>
      <c r="J9" s="54"/>
    </row>
    <row r="10" spans="1:10" ht="17.25">
      <c r="A10" s="36" t="s">
        <v>11</v>
      </c>
      <c r="B10" s="5" t="s">
        <v>4</v>
      </c>
      <c r="C10" s="69">
        <v>19248.22</v>
      </c>
      <c r="D10" s="64">
        <v>19234</v>
      </c>
      <c r="E10" s="69">
        <v>99.9</v>
      </c>
      <c r="F10" s="64">
        <v>68.52</v>
      </c>
      <c r="G10" s="64">
        <v>218.81</v>
      </c>
      <c r="H10" s="86">
        <v>19521.333</v>
      </c>
      <c r="I10" s="87"/>
      <c r="J10" s="54"/>
    </row>
    <row r="11" spans="1:10" ht="18">
      <c r="A11" s="14"/>
      <c r="B11" s="6" t="s">
        <v>86</v>
      </c>
      <c r="C11" s="53">
        <v>42</v>
      </c>
      <c r="D11" s="54"/>
      <c r="E11" s="53"/>
      <c r="F11" s="54"/>
      <c r="G11" s="54"/>
      <c r="H11" s="90"/>
      <c r="I11" s="91"/>
      <c r="J11" s="15"/>
    </row>
    <row r="12" spans="1:10" ht="18">
      <c r="A12" s="14"/>
      <c r="B12" s="6" t="s">
        <v>57</v>
      </c>
      <c r="C12" s="53">
        <v>38190.9</v>
      </c>
      <c r="D12" s="54"/>
      <c r="E12" s="53"/>
      <c r="F12" s="54"/>
      <c r="G12" s="54"/>
      <c r="H12" s="88"/>
      <c r="I12" s="89"/>
      <c r="J12" s="54"/>
    </row>
    <row r="13" spans="1:61" s="18" customFormat="1" ht="17.25">
      <c r="A13" s="17" t="s">
        <v>12</v>
      </c>
      <c r="B13" s="5" t="s">
        <v>72</v>
      </c>
      <c r="C13" s="58">
        <f>SUM(C14,C15,C22,C23,C24,C25,C26)</f>
        <v>1415.11</v>
      </c>
      <c r="D13" s="58">
        <f>SUM(D14,D15,D22,D23,D24,D25,D26)</f>
        <v>1874.2099999999998</v>
      </c>
      <c r="E13" s="58">
        <v>132.4</v>
      </c>
      <c r="F13" s="58">
        <f>SUM(F14,F15,F22,F23,F24,F25,F26)</f>
        <v>6.68</v>
      </c>
      <c r="G13" s="58">
        <f>SUM(G14,G15,G22,G23,G24,G25,G26)</f>
        <v>21.53</v>
      </c>
      <c r="H13" s="86">
        <f>SUM(H14,H15,H22,H23,H24,H25,H26)</f>
        <v>1902.416</v>
      </c>
      <c r="I13" s="87"/>
      <c r="J13" s="58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1:10" ht="18">
      <c r="A14" s="48" t="s">
        <v>73</v>
      </c>
      <c r="B14" s="6" t="s">
        <v>74</v>
      </c>
      <c r="C14" s="55"/>
      <c r="D14" s="54"/>
      <c r="E14" s="55"/>
      <c r="F14" s="54"/>
      <c r="G14" s="54"/>
      <c r="H14" s="88"/>
      <c r="I14" s="89"/>
      <c r="J14" s="54"/>
    </row>
    <row r="15" spans="1:10" ht="18">
      <c r="A15" s="48" t="s">
        <v>75</v>
      </c>
      <c r="B15" s="6" t="s">
        <v>76</v>
      </c>
      <c r="C15" s="55">
        <f>SUM(C16,C17,C18,C19,C20,C21)</f>
        <v>890.8399999999999</v>
      </c>
      <c r="D15" s="55">
        <f>SUM(D16,D17,D18,D19,D20,D21)</f>
        <v>994.5899999999999</v>
      </c>
      <c r="E15" s="55">
        <v>111.6</v>
      </c>
      <c r="F15" s="55">
        <f>SUM(F16,F17,F18,F19,F20,F21)</f>
        <v>3.53</v>
      </c>
      <c r="G15" s="55">
        <f>SUM(G16,G17,G18,G19,G20,G21)</f>
        <v>11.5</v>
      </c>
      <c r="H15" s="88">
        <f>SUM(H16,H17,H18,H19,H20,H21)</f>
        <v>1009.617</v>
      </c>
      <c r="I15" s="89"/>
      <c r="J15" s="55"/>
    </row>
    <row r="16" spans="1:10" s="33" customFormat="1" ht="18">
      <c r="A16" s="48" t="s">
        <v>78</v>
      </c>
      <c r="B16" s="6" t="s">
        <v>117</v>
      </c>
      <c r="C16" s="55">
        <v>316.31</v>
      </c>
      <c r="D16" s="54">
        <v>315.26</v>
      </c>
      <c r="E16" s="55">
        <v>99.7</v>
      </c>
      <c r="F16" s="54">
        <v>1.12</v>
      </c>
      <c r="G16" s="54">
        <v>3.59</v>
      </c>
      <c r="H16" s="88">
        <v>319.972</v>
      </c>
      <c r="I16" s="89"/>
      <c r="J16" s="54"/>
    </row>
    <row r="17" spans="1:10" s="33" customFormat="1" ht="30.75">
      <c r="A17" s="48" t="s">
        <v>79</v>
      </c>
      <c r="B17" s="6" t="s">
        <v>84</v>
      </c>
      <c r="C17" s="55">
        <v>37.93</v>
      </c>
      <c r="D17" s="54">
        <v>37.2</v>
      </c>
      <c r="E17" s="55">
        <v>93.2</v>
      </c>
      <c r="F17" s="54">
        <v>0.13</v>
      </c>
      <c r="G17" s="54">
        <v>0.47</v>
      </c>
      <c r="H17" s="88">
        <v>37.8</v>
      </c>
      <c r="I17" s="89"/>
      <c r="J17" s="54"/>
    </row>
    <row r="18" spans="1:10" s="33" customFormat="1" ht="18">
      <c r="A18" s="48" t="s">
        <v>80</v>
      </c>
      <c r="B18" s="6" t="s">
        <v>109</v>
      </c>
      <c r="C18" s="55">
        <v>157.18</v>
      </c>
      <c r="D18" s="54">
        <v>247.43</v>
      </c>
      <c r="E18" s="55">
        <v>157.4</v>
      </c>
      <c r="F18" s="54">
        <v>0.88</v>
      </c>
      <c r="G18" s="54">
        <v>2.82</v>
      </c>
      <c r="H18" s="88">
        <v>251.131</v>
      </c>
      <c r="I18" s="89"/>
      <c r="J18" s="54"/>
    </row>
    <row r="19" spans="1:10" s="33" customFormat="1" ht="20.25" customHeight="1">
      <c r="A19" s="48" t="s">
        <v>81</v>
      </c>
      <c r="B19" s="6" t="s">
        <v>85</v>
      </c>
      <c r="C19" s="55">
        <v>132.97</v>
      </c>
      <c r="D19" s="54">
        <v>188.6</v>
      </c>
      <c r="E19" s="55">
        <v>141.8</v>
      </c>
      <c r="F19" s="54">
        <v>0.67</v>
      </c>
      <c r="G19" s="54">
        <v>2.15</v>
      </c>
      <c r="H19" s="88">
        <v>191.416</v>
      </c>
      <c r="I19" s="89"/>
      <c r="J19" s="54"/>
    </row>
    <row r="20" spans="1:10" s="33" customFormat="1" ht="18">
      <c r="A20" s="48" t="s">
        <v>82</v>
      </c>
      <c r="B20" s="6" t="s">
        <v>122</v>
      </c>
      <c r="C20" s="55"/>
      <c r="D20" s="54">
        <v>13.9</v>
      </c>
      <c r="E20" s="55"/>
      <c r="F20" s="54">
        <v>0.05</v>
      </c>
      <c r="G20" s="54">
        <v>0.24</v>
      </c>
      <c r="H20" s="88">
        <v>14.19</v>
      </c>
      <c r="I20" s="89"/>
      <c r="J20" s="54"/>
    </row>
    <row r="21" spans="1:10" s="33" customFormat="1" ht="18">
      <c r="A21" s="48" t="s">
        <v>83</v>
      </c>
      <c r="B21" s="6" t="s">
        <v>27</v>
      </c>
      <c r="C21" s="55">
        <v>246.45</v>
      </c>
      <c r="D21" s="54">
        <v>192.2</v>
      </c>
      <c r="E21" s="55">
        <v>78</v>
      </c>
      <c r="F21" s="54">
        <v>0.68</v>
      </c>
      <c r="G21" s="54">
        <v>2.23</v>
      </c>
      <c r="H21" s="88">
        <v>195.108</v>
      </c>
      <c r="I21" s="89"/>
      <c r="J21" s="54"/>
    </row>
    <row r="22" spans="1:10" s="33" customFormat="1" ht="18">
      <c r="A22" s="48" t="s">
        <v>77</v>
      </c>
      <c r="B22" s="49" t="s">
        <v>87</v>
      </c>
      <c r="C22" s="55">
        <v>2.17</v>
      </c>
      <c r="D22" s="54">
        <v>24.8</v>
      </c>
      <c r="E22" s="55">
        <v>1142.8</v>
      </c>
      <c r="F22" s="54">
        <v>0.09</v>
      </c>
      <c r="G22" s="54">
        <v>0.31</v>
      </c>
      <c r="H22" s="88">
        <v>25.2</v>
      </c>
      <c r="I22" s="89"/>
      <c r="J22" s="54"/>
    </row>
    <row r="23" spans="1:10" s="33" customFormat="1" ht="18">
      <c r="A23" s="48" t="s">
        <v>88</v>
      </c>
      <c r="B23" s="6" t="s">
        <v>62</v>
      </c>
      <c r="C23" s="55">
        <v>33.7</v>
      </c>
      <c r="D23" s="54">
        <v>103.3</v>
      </c>
      <c r="E23" s="55">
        <v>306.5</v>
      </c>
      <c r="F23" s="54">
        <v>0.37</v>
      </c>
      <c r="G23" s="54">
        <v>1.18</v>
      </c>
      <c r="H23" s="88">
        <v>104.85</v>
      </c>
      <c r="I23" s="89"/>
      <c r="J23" s="54"/>
    </row>
    <row r="24" spans="1:10" s="33" customFormat="1" ht="30.75">
      <c r="A24" s="48" t="s">
        <v>89</v>
      </c>
      <c r="B24" s="6" t="s">
        <v>6</v>
      </c>
      <c r="C24" s="55">
        <v>322.85</v>
      </c>
      <c r="D24" s="54">
        <v>577.4</v>
      </c>
      <c r="E24" s="55">
        <v>178.8</v>
      </c>
      <c r="F24" s="54">
        <v>2.06</v>
      </c>
      <c r="G24" s="54">
        <v>6.57</v>
      </c>
      <c r="H24" s="88">
        <v>586.025</v>
      </c>
      <c r="I24" s="89"/>
      <c r="J24" s="54"/>
    </row>
    <row r="25" spans="1:10" s="33" customFormat="1" ht="18">
      <c r="A25" s="48" t="s">
        <v>90</v>
      </c>
      <c r="B25" s="6" t="s">
        <v>0</v>
      </c>
      <c r="C25" s="55">
        <v>33.59</v>
      </c>
      <c r="D25" s="54">
        <v>32.46</v>
      </c>
      <c r="E25" s="55">
        <v>96.6</v>
      </c>
      <c r="F25" s="54">
        <v>0.12</v>
      </c>
      <c r="G25" s="54">
        <v>0.36</v>
      </c>
      <c r="H25" s="88">
        <v>32.944</v>
      </c>
      <c r="I25" s="89"/>
      <c r="J25" s="54"/>
    </row>
    <row r="26" spans="1:10" s="33" customFormat="1" ht="18">
      <c r="A26" s="48" t="s">
        <v>91</v>
      </c>
      <c r="B26" s="6" t="s">
        <v>110</v>
      </c>
      <c r="C26" s="55">
        <v>131.96</v>
      </c>
      <c r="D26" s="55">
        <v>141.66</v>
      </c>
      <c r="E26" s="55">
        <v>107.4</v>
      </c>
      <c r="F26" s="55">
        <v>0.51</v>
      </c>
      <c r="G26" s="55">
        <v>1.61</v>
      </c>
      <c r="H26" s="88">
        <v>143.78</v>
      </c>
      <c r="I26" s="89"/>
      <c r="J26" s="54"/>
    </row>
    <row r="27" spans="1:10" s="33" customFormat="1" ht="18">
      <c r="A27" s="48"/>
      <c r="B27" s="6" t="s">
        <v>107</v>
      </c>
      <c r="C27" s="55">
        <v>49.94</v>
      </c>
      <c r="D27" s="54">
        <v>57.41</v>
      </c>
      <c r="E27" s="55">
        <v>115</v>
      </c>
      <c r="F27" s="54">
        <v>0.2</v>
      </c>
      <c r="G27" s="54">
        <v>0.66</v>
      </c>
      <c r="H27" s="88">
        <v>58.266</v>
      </c>
      <c r="I27" s="89"/>
      <c r="J27" s="54"/>
    </row>
    <row r="28" spans="1:10" s="33" customFormat="1" ht="18">
      <c r="A28" s="48"/>
      <c r="B28" s="6" t="s">
        <v>108</v>
      </c>
      <c r="C28" s="55">
        <v>82.02</v>
      </c>
      <c r="D28" s="54">
        <v>84.25</v>
      </c>
      <c r="E28" s="55">
        <v>102.7</v>
      </c>
      <c r="F28" s="54">
        <v>0.31</v>
      </c>
      <c r="G28" s="54">
        <v>0.95</v>
      </c>
      <c r="H28" s="88">
        <v>85.506</v>
      </c>
      <c r="I28" s="89"/>
      <c r="J28" s="54"/>
    </row>
    <row r="29" spans="1:10" s="33" customFormat="1" ht="17.25">
      <c r="A29" s="36" t="s">
        <v>13</v>
      </c>
      <c r="B29" s="5" t="s">
        <v>26</v>
      </c>
      <c r="C29" s="58">
        <v>116.94</v>
      </c>
      <c r="D29" s="64">
        <v>743.69</v>
      </c>
      <c r="E29" s="58">
        <v>636</v>
      </c>
      <c r="F29" s="64">
        <v>2.65</v>
      </c>
      <c r="G29" s="64">
        <v>8.46</v>
      </c>
      <c r="H29" s="86">
        <v>754.795</v>
      </c>
      <c r="I29" s="87"/>
      <c r="J29" s="54"/>
    </row>
    <row r="30" spans="1:10" s="32" customFormat="1" ht="17.25">
      <c r="A30" s="36" t="s">
        <v>14</v>
      </c>
      <c r="B30" s="5" t="s">
        <v>7</v>
      </c>
      <c r="C30" s="56"/>
      <c r="D30" s="56"/>
      <c r="E30" s="56"/>
      <c r="F30" s="56"/>
      <c r="G30" s="56"/>
      <c r="H30" s="92"/>
      <c r="I30" s="93"/>
      <c r="J30" s="56"/>
    </row>
    <row r="31" spans="1:10" s="33" customFormat="1" ht="18">
      <c r="A31" s="14" t="s">
        <v>15</v>
      </c>
      <c r="B31" s="6" t="s">
        <v>1</v>
      </c>
      <c r="C31" s="55"/>
      <c r="D31" s="54"/>
      <c r="E31" s="55"/>
      <c r="F31" s="54"/>
      <c r="G31" s="54"/>
      <c r="H31" s="88"/>
      <c r="I31" s="89"/>
      <c r="J31" s="54"/>
    </row>
    <row r="32" spans="1:10" s="39" customFormat="1" ht="24" customHeight="1">
      <c r="A32" s="37" t="s">
        <v>16</v>
      </c>
      <c r="B32" s="38" t="s">
        <v>63</v>
      </c>
      <c r="C32" s="53"/>
      <c r="D32" s="54"/>
      <c r="E32" s="53"/>
      <c r="F32" s="54"/>
      <c r="G32" s="54"/>
      <c r="H32" s="88"/>
      <c r="I32" s="89"/>
      <c r="J32" s="54"/>
    </row>
    <row r="33" spans="1:10" s="39" customFormat="1" ht="18.75" customHeight="1">
      <c r="A33" s="37"/>
      <c r="B33" s="38" t="s">
        <v>106</v>
      </c>
      <c r="C33" s="53"/>
      <c r="D33" s="54"/>
      <c r="E33" s="53"/>
      <c r="F33" s="54"/>
      <c r="G33" s="54"/>
      <c r="H33" s="88"/>
      <c r="I33" s="89"/>
      <c r="J33" s="54"/>
    </row>
    <row r="34" spans="1:61" s="21" customFormat="1" ht="17.25">
      <c r="A34" s="16" t="s">
        <v>8</v>
      </c>
      <c r="B34" s="13" t="s">
        <v>48</v>
      </c>
      <c r="C34" s="51">
        <f>SUM(C37,C39,C46,C48,C49,C51,C54,C56)</f>
        <v>8350.19</v>
      </c>
      <c r="D34" s="51">
        <f>SUM(D37,D39,D46,D48,D49,D51,D54,D56)</f>
        <v>8494.667</v>
      </c>
      <c r="E34" s="51">
        <v>101.7</v>
      </c>
      <c r="F34" s="51">
        <f>SUM(F37,F39,F46,F48,F49,F51,F54,F56)</f>
        <v>30.2</v>
      </c>
      <c r="G34" s="51">
        <f>SUM(G37,G39,G46,G48,G49,G51,G54,G56)</f>
        <v>96.71000000000001</v>
      </c>
      <c r="H34" s="94">
        <f>SUM(H37,H39,H46,H48,H49,H51,H54,H56)</f>
        <v>8621.58</v>
      </c>
      <c r="I34" s="95"/>
      <c r="J34" s="51"/>
      <c r="K34" s="106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</row>
    <row r="35" spans="1:10" s="32" customFormat="1" ht="18">
      <c r="A35" s="14" t="s">
        <v>17</v>
      </c>
      <c r="B35" s="6" t="s">
        <v>47</v>
      </c>
      <c r="C35" s="55"/>
      <c r="D35" s="54"/>
      <c r="E35" s="55"/>
      <c r="F35" s="54"/>
      <c r="G35" s="55"/>
      <c r="H35" s="88"/>
      <c r="I35" s="89"/>
      <c r="J35" s="54"/>
    </row>
    <row r="36" spans="1:10" s="32" customFormat="1" ht="18">
      <c r="A36" s="14" t="s">
        <v>18</v>
      </c>
      <c r="B36" s="6" t="s">
        <v>92</v>
      </c>
      <c r="C36" s="55"/>
      <c r="D36" s="54"/>
      <c r="E36" s="55"/>
      <c r="F36" s="54"/>
      <c r="G36" s="54"/>
      <c r="H36" s="88"/>
      <c r="I36" s="89"/>
      <c r="J36" s="54"/>
    </row>
    <row r="37" spans="1:10" s="32" customFormat="1" ht="18">
      <c r="A37" s="14" t="s">
        <v>29</v>
      </c>
      <c r="B37" s="6" t="s">
        <v>30</v>
      </c>
      <c r="C37" s="55">
        <v>9.8</v>
      </c>
      <c r="D37" s="54">
        <v>4.18</v>
      </c>
      <c r="E37" s="55">
        <v>42.6</v>
      </c>
      <c r="F37" s="54">
        <v>0.01</v>
      </c>
      <c r="G37" s="54">
        <v>0.06</v>
      </c>
      <c r="H37" s="88">
        <v>4.25</v>
      </c>
      <c r="I37" s="89"/>
      <c r="J37" s="54"/>
    </row>
    <row r="38" spans="1:10" s="32" customFormat="1" ht="18">
      <c r="A38" s="14"/>
      <c r="B38" s="6" t="s">
        <v>93</v>
      </c>
      <c r="C38" s="55"/>
      <c r="D38" s="54"/>
      <c r="E38" s="55"/>
      <c r="F38" s="54"/>
      <c r="G38" s="54"/>
      <c r="H38" s="88"/>
      <c r="I38" s="89"/>
      <c r="J38" s="54"/>
    </row>
    <row r="39" spans="1:11" s="32" customFormat="1" ht="18">
      <c r="A39" s="14" t="s">
        <v>19</v>
      </c>
      <c r="B39" s="6" t="s">
        <v>99</v>
      </c>
      <c r="C39" s="55">
        <v>21.72</v>
      </c>
      <c r="D39" s="55">
        <v>24.06</v>
      </c>
      <c r="E39" s="55">
        <v>110.8</v>
      </c>
      <c r="F39" s="55">
        <v>0.09</v>
      </c>
      <c r="G39" s="55">
        <v>0.27</v>
      </c>
      <c r="H39" s="88">
        <v>24.42</v>
      </c>
      <c r="I39" s="89"/>
      <c r="J39" s="54"/>
      <c r="K39" s="106"/>
    </row>
    <row r="40" spans="1:10" s="32" customFormat="1" ht="18">
      <c r="A40" s="14" t="s">
        <v>21</v>
      </c>
      <c r="B40" s="6" t="s">
        <v>94</v>
      </c>
      <c r="C40" s="55"/>
      <c r="D40" s="54"/>
      <c r="E40" s="55"/>
      <c r="F40" s="54"/>
      <c r="G40" s="54"/>
      <c r="H40" s="88"/>
      <c r="I40" s="89"/>
      <c r="J40" s="54"/>
    </row>
    <row r="41" spans="1:10" s="32" customFormat="1" ht="18">
      <c r="A41" s="14" t="s">
        <v>22</v>
      </c>
      <c r="B41" s="6" t="s">
        <v>95</v>
      </c>
      <c r="C41" s="66"/>
      <c r="D41" s="54"/>
      <c r="E41" s="66"/>
      <c r="F41" s="54"/>
      <c r="G41" s="54"/>
      <c r="H41" s="88"/>
      <c r="I41" s="89"/>
      <c r="J41" s="54"/>
    </row>
    <row r="42" spans="1:10" s="32" customFormat="1" ht="18">
      <c r="A42" s="14" t="s">
        <v>23</v>
      </c>
      <c r="B42" s="6" t="s">
        <v>96</v>
      </c>
      <c r="C42" s="55">
        <v>21.72</v>
      </c>
      <c r="D42" s="55">
        <v>24.06</v>
      </c>
      <c r="E42" s="55">
        <v>110.8</v>
      </c>
      <c r="F42" s="55">
        <v>0.09</v>
      </c>
      <c r="G42" s="55">
        <v>0.27</v>
      </c>
      <c r="H42" s="88">
        <v>24.42</v>
      </c>
      <c r="I42" s="89"/>
      <c r="J42" s="54"/>
    </row>
    <row r="43" spans="1:10" s="32" customFormat="1" ht="18">
      <c r="A43" s="14"/>
      <c r="B43" s="6" t="s">
        <v>97</v>
      </c>
      <c r="C43" s="55">
        <v>19.53</v>
      </c>
      <c r="D43" s="54"/>
      <c r="E43" s="55"/>
      <c r="F43" s="54"/>
      <c r="G43" s="54"/>
      <c r="H43" s="88">
        <v>21.835</v>
      </c>
      <c r="I43" s="89"/>
      <c r="J43" s="54"/>
    </row>
    <row r="44" spans="1:10" s="32" customFormat="1" ht="18">
      <c r="A44" s="14"/>
      <c r="B44" s="6" t="s">
        <v>98</v>
      </c>
      <c r="C44" s="55">
        <v>2.1</v>
      </c>
      <c r="D44" s="54"/>
      <c r="E44" s="55"/>
      <c r="F44" s="54"/>
      <c r="G44" s="54"/>
      <c r="H44" s="88">
        <v>2.497</v>
      </c>
      <c r="I44" s="89"/>
      <c r="J44" s="54"/>
    </row>
    <row r="45" spans="1:10" s="32" customFormat="1" ht="18.75" customHeight="1">
      <c r="A45" s="14"/>
      <c r="B45" s="6" t="s">
        <v>114</v>
      </c>
      <c r="C45" s="55">
        <v>0.09</v>
      </c>
      <c r="D45" s="54"/>
      <c r="E45" s="55"/>
      <c r="F45" s="54"/>
      <c r="G45" s="54"/>
      <c r="H45" s="88">
        <v>0.08</v>
      </c>
      <c r="I45" s="89"/>
      <c r="J45" s="54"/>
    </row>
    <row r="46" spans="1:10" s="32" customFormat="1" ht="18">
      <c r="A46" s="14" t="s">
        <v>34</v>
      </c>
      <c r="B46" s="6" t="s">
        <v>10</v>
      </c>
      <c r="C46" s="55">
        <v>5851.46</v>
      </c>
      <c r="D46" s="55">
        <v>5847.13</v>
      </c>
      <c r="E46" s="55">
        <v>99.9</v>
      </c>
      <c r="F46" s="55">
        <v>20.83</v>
      </c>
      <c r="G46" s="55">
        <v>66.52</v>
      </c>
      <c r="H46" s="88">
        <v>5934.48</v>
      </c>
      <c r="I46" s="89"/>
      <c r="J46" s="54"/>
    </row>
    <row r="47" spans="1:10" s="32" customFormat="1" ht="18">
      <c r="A47" s="14"/>
      <c r="B47" s="6" t="s">
        <v>64</v>
      </c>
      <c r="C47" s="55">
        <v>30.4</v>
      </c>
      <c r="D47" s="55"/>
      <c r="E47" s="55"/>
      <c r="F47" s="55"/>
      <c r="G47" s="55"/>
      <c r="H47" s="88"/>
      <c r="I47" s="89"/>
      <c r="J47" s="54"/>
    </row>
    <row r="48" spans="1:10" s="32" customFormat="1" ht="18">
      <c r="A48" s="14" t="s">
        <v>25</v>
      </c>
      <c r="B48" s="6" t="s">
        <v>65</v>
      </c>
      <c r="C48" s="55"/>
      <c r="D48" s="54"/>
      <c r="E48" s="55"/>
      <c r="F48" s="54"/>
      <c r="G48" s="54"/>
      <c r="H48" s="88"/>
      <c r="I48" s="89"/>
      <c r="J48" s="54"/>
    </row>
    <row r="49" spans="1:10" s="32" customFormat="1" ht="18">
      <c r="A49" s="14" t="s">
        <v>24</v>
      </c>
      <c r="B49" s="6" t="s">
        <v>112</v>
      </c>
      <c r="C49" s="55">
        <v>1417.35</v>
      </c>
      <c r="D49" s="55">
        <v>1507.297</v>
      </c>
      <c r="E49" s="55">
        <v>106.3</v>
      </c>
      <c r="F49" s="55">
        <v>5.37</v>
      </c>
      <c r="G49" s="55">
        <v>17.15</v>
      </c>
      <c r="H49" s="88">
        <v>1529.82</v>
      </c>
      <c r="I49" s="89"/>
      <c r="J49" s="54"/>
    </row>
    <row r="50" spans="1:10" s="32" customFormat="1" ht="18">
      <c r="A50" s="14"/>
      <c r="B50" s="6" t="s">
        <v>32</v>
      </c>
      <c r="C50" s="54"/>
      <c r="D50" s="54"/>
      <c r="E50" s="54"/>
      <c r="F50" s="54"/>
      <c r="G50" s="54"/>
      <c r="H50" s="96"/>
      <c r="I50" s="97"/>
      <c r="J50" s="54"/>
    </row>
    <row r="51" spans="1:10" s="32" customFormat="1" ht="18">
      <c r="A51" s="14" t="s">
        <v>20</v>
      </c>
      <c r="B51" s="6" t="s">
        <v>100</v>
      </c>
      <c r="C51" s="55"/>
      <c r="D51" s="55"/>
      <c r="E51" s="55"/>
      <c r="F51" s="55"/>
      <c r="G51" s="55"/>
      <c r="H51" s="88"/>
      <c r="I51" s="89"/>
      <c r="J51" s="55"/>
    </row>
    <row r="52" spans="1:10" s="32" customFormat="1" ht="18">
      <c r="A52" s="14"/>
      <c r="B52" s="6" t="s">
        <v>66</v>
      </c>
      <c r="C52" s="55"/>
      <c r="D52" s="54"/>
      <c r="E52" s="55"/>
      <c r="F52" s="54"/>
      <c r="G52" s="55"/>
      <c r="H52" s="88"/>
      <c r="I52" s="89"/>
      <c r="J52" s="54"/>
    </row>
    <row r="53" spans="1:10" s="32" customFormat="1" ht="18">
      <c r="A53" s="14"/>
      <c r="B53" s="6" t="s">
        <v>67</v>
      </c>
      <c r="C53" s="55"/>
      <c r="D53" s="54"/>
      <c r="E53" s="55"/>
      <c r="F53" s="54"/>
      <c r="G53" s="54"/>
      <c r="H53" s="88"/>
      <c r="I53" s="89"/>
      <c r="J53" s="54"/>
    </row>
    <row r="54" spans="1:10" s="33" customFormat="1" ht="18">
      <c r="A54" s="14" t="s">
        <v>28</v>
      </c>
      <c r="B54" s="6" t="s">
        <v>9</v>
      </c>
      <c r="C54" s="55">
        <v>1049.86</v>
      </c>
      <c r="D54" s="54">
        <v>1112</v>
      </c>
      <c r="E54" s="55">
        <v>105.9</v>
      </c>
      <c r="F54" s="54">
        <v>3.9</v>
      </c>
      <c r="G54" s="54">
        <v>12.71</v>
      </c>
      <c r="H54" s="88">
        <v>1128.61</v>
      </c>
      <c r="I54" s="89"/>
      <c r="J54" s="54"/>
    </row>
    <row r="55" spans="1:10" s="33" customFormat="1" ht="18">
      <c r="A55" s="14"/>
      <c r="B55" s="6" t="s">
        <v>61</v>
      </c>
      <c r="C55" s="55"/>
      <c r="D55" s="54"/>
      <c r="E55" s="55"/>
      <c r="F55" s="54"/>
      <c r="G55" s="54"/>
      <c r="H55" s="88"/>
      <c r="I55" s="89"/>
      <c r="J55" s="54"/>
    </row>
    <row r="56" spans="1:10" s="33" customFormat="1" ht="21" customHeight="1">
      <c r="A56" s="14" t="s">
        <v>37</v>
      </c>
      <c r="B56" s="6" t="s">
        <v>101</v>
      </c>
      <c r="C56" s="55"/>
      <c r="D56" s="54"/>
      <c r="E56" s="55"/>
      <c r="F56" s="54"/>
      <c r="G56" s="55"/>
      <c r="H56" s="88"/>
      <c r="I56" s="89"/>
      <c r="J56" s="54"/>
    </row>
    <row r="57" spans="1:10" s="33" customFormat="1" ht="18">
      <c r="A57" s="14" t="s">
        <v>102</v>
      </c>
      <c r="B57" s="6" t="s">
        <v>103</v>
      </c>
      <c r="C57" s="55"/>
      <c r="D57" s="54"/>
      <c r="E57" s="55"/>
      <c r="F57" s="54"/>
      <c r="G57" s="55"/>
      <c r="H57" s="88"/>
      <c r="I57" s="89"/>
      <c r="J57" s="54"/>
    </row>
    <row r="58" spans="1:10" s="33" customFormat="1" ht="18">
      <c r="A58" s="44"/>
      <c r="B58" s="44" t="s">
        <v>104</v>
      </c>
      <c r="C58" s="62"/>
      <c r="D58" s="62"/>
      <c r="E58" s="62"/>
      <c r="F58" s="62"/>
      <c r="G58" s="62"/>
      <c r="H58" s="98"/>
      <c r="I58" s="99"/>
      <c r="J58" s="44"/>
    </row>
    <row r="59" spans="1:10" s="33" customFormat="1" ht="46.5">
      <c r="A59" s="36" t="s">
        <v>42</v>
      </c>
      <c r="B59" s="40" t="s">
        <v>51</v>
      </c>
      <c r="C59" s="64">
        <f>SUM(C60,C61,C62,C63,C64,C65,C66,C67)</f>
        <v>1626.0600000000002</v>
      </c>
      <c r="D59" s="64">
        <v>1966.36</v>
      </c>
      <c r="E59" s="64">
        <v>120.9</v>
      </c>
      <c r="F59" s="64"/>
      <c r="G59" s="64"/>
      <c r="H59" s="100">
        <f>SUM(H60,H61,H62,H63,H64,H65,H66,H67)</f>
        <v>1966.36</v>
      </c>
      <c r="I59" s="101"/>
      <c r="J59" s="64"/>
    </row>
    <row r="60" spans="1:10" s="33" customFormat="1" ht="20.25" customHeight="1">
      <c r="A60" s="14" t="s">
        <v>43</v>
      </c>
      <c r="B60" s="41" t="s">
        <v>111</v>
      </c>
      <c r="C60" s="54"/>
      <c r="D60" s="54"/>
      <c r="E60" s="54"/>
      <c r="F60" s="54"/>
      <c r="G60" s="54"/>
      <c r="H60" s="96"/>
      <c r="I60" s="97"/>
      <c r="J60" s="54"/>
    </row>
    <row r="61" spans="1:10" s="33" customFormat="1" ht="30.75" customHeight="1">
      <c r="A61" s="14" t="s">
        <v>44</v>
      </c>
      <c r="B61" s="41" t="s">
        <v>55</v>
      </c>
      <c r="C61" s="54"/>
      <c r="D61" s="54"/>
      <c r="E61" s="54"/>
      <c r="F61" s="54"/>
      <c r="G61" s="54"/>
      <c r="H61" s="96"/>
      <c r="I61" s="97"/>
      <c r="J61" s="54"/>
    </row>
    <row r="62" spans="1:10" s="33" customFormat="1" ht="19.5" customHeight="1">
      <c r="A62" s="14" t="s">
        <v>45</v>
      </c>
      <c r="B62" s="41" t="s">
        <v>33</v>
      </c>
      <c r="C62" s="54"/>
      <c r="D62" s="54"/>
      <c r="E62" s="54"/>
      <c r="F62" s="54"/>
      <c r="G62" s="54"/>
      <c r="H62" s="96"/>
      <c r="I62" s="97"/>
      <c r="J62" s="54"/>
    </row>
    <row r="63" spans="1:10" s="33" customFormat="1" ht="30.75">
      <c r="A63" s="14" t="s">
        <v>46</v>
      </c>
      <c r="B63" s="42" t="s">
        <v>54</v>
      </c>
      <c r="C63" s="54"/>
      <c r="D63" s="54"/>
      <c r="E63" s="54"/>
      <c r="F63" s="54"/>
      <c r="G63" s="54"/>
      <c r="H63" s="96"/>
      <c r="I63" s="97"/>
      <c r="J63" s="54"/>
    </row>
    <row r="64" spans="1:10" s="33" customFormat="1" ht="30.75" customHeight="1">
      <c r="A64" s="14" t="s">
        <v>52</v>
      </c>
      <c r="B64" s="41" t="s">
        <v>68</v>
      </c>
      <c r="C64" s="54"/>
      <c r="D64" s="54"/>
      <c r="E64" s="54"/>
      <c r="F64" s="54"/>
      <c r="G64" s="54"/>
      <c r="H64" s="96"/>
      <c r="I64" s="97"/>
      <c r="J64" s="54"/>
    </row>
    <row r="65" spans="1:10" s="33" customFormat="1" ht="31.5" customHeight="1">
      <c r="A65" s="14" t="s">
        <v>53</v>
      </c>
      <c r="B65" s="50" t="s">
        <v>105</v>
      </c>
      <c r="C65" s="55"/>
      <c r="D65" s="65"/>
      <c r="E65" s="65"/>
      <c r="F65" s="65"/>
      <c r="G65" s="65"/>
      <c r="H65" s="88"/>
      <c r="I65" s="89"/>
      <c r="J65" s="54"/>
    </row>
    <row r="66" spans="1:10" s="33" customFormat="1" ht="35.25" customHeight="1">
      <c r="A66" s="14" t="s">
        <v>56</v>
      </c>
      <c r="B66" s="42" t="s">
        <v>60</v>
      </c>
      <c r="C66" s="54">
        <v>-10.12</v>
      </c>
      <c r="D66" s="54"/>
      <c r="E66" s="54"/>
      <c r="F66" s="54"/>
      <c r="G66" s="54"/>
      <c r="H66" s="96"/>
      <c r="I66" s="97"/>
      <c r="J66" s="54"/>
    </row>
    <row r="67" spans="1:10" s="33" customFormat="1" ht="30.75">
      <c r="A67" s="14" t="s">
        <v>59</v>
      </c>
      <c r="B67" s="42" t="s">
        <v>113</v>
      </c>
      <c r="C67" s="54">
        <v>1636.18</v>
      </c>
      <c r="D67" s="54">
        <v>1966.36</v>
      </c>
      <c r="E67" s="54"/>
      <c r="F67" s="54"/>
      <c r="G67" s="54"/>
      <c r="H67" s="96">
        <v>1966.36</v>
      </c>
      <c r="I67" s="97"/>
      <c r="J67" s="54"/>
    </row>
    <row r="68" spans="1:10" ht="19.5" customHeight="1">
      <c r="A68" s="79" t="s">
        <v>39</v>
      </c>
      <c r="B68" s="80"/>
      <c r="C68" s="54"/>
      <c r="D68" s="54"/>
      <c r="E68" s="54"/>
      <c r="F68" s="54"/>
      <c r="G68" s="54"/>
      <c r="H68" s="96"/>
      <c r="I68" s="97"/>
      <c r="J68" s="54"/>
    </row>
    <row r="69" spans="1:61" s="21" customFormat="1" ht="31.5" customHeight="1">
      <c r="A69" s="81" t="s">
        <v>41</v>
      </c>
      <c r="B69" s="82"/>
      <c r="C69" s="57">
        <f>SUM(C6,C34,C59)</f>
        <v>38492.72</v>
      </c>
      <c r="D69" s="57">
        <f>SUM(D6,D34,D59)</f>
        <v>40030.926999999996</v>
      </c>
      <c r="E69" s="57"/>
      <c r="F69" s="57">
        <f>SUM(F6,F34,F59)</f>
        <v>135.54</v>
      </c>
      <c r="G69" s="57">
        <f>SUM(G6,G34,G59)</f>
        <v>433.3299999999999</v>
      </c>
      <c r="H69" s="102">
        <f>SUM(H6,H34,H59)</f>
        <v>40599.799</v>
      </c>
      <c r="I69" s="103"/>
      <c r="J69" s="57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</row>
    <row r="70" spans="1:61" s="21" customFormat="1" ht="33" customHeight="1">
      <c r="A70" s="81" t="s">
        <v>38</v>
      </c>
      <c r="B70" s="82"/>
      <c r="C70" s="57"/>
      <c r="D70" s="57"/>
      <c r="E70" s="57"/>
      <c r="F70" s="57"/>
      <c r="G70" s="57"/>
      <c r="H70" s="102"/>
      <c r="I70" s="103"/>
      <c r="J70" s="57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10" s="33" customFormat="1" ht="15.75" customHeight="1">
      <c r="A71" s="11"/>
      <c r="B71" s="7"/>
      <c r="C71" s="15"/>
      <c r="D71" s="15"/>
      <c r="E71" s="15"/>
      <c r="F71" s="15"/>
      <c r="G71" s="15"/>
      <c r="H71" s="104"/>
      <c r="I71" s="105"/>
      <c r="J71" s="15"/>
    </row>
    <row r="72" spans="1:10" s="33" customFormat="1" ht="15">
      <c r="A72" s="11"/>
      <c r="B72" s="7"/>
      <c r="C72" s="35"/>
      <c r="D72" s="34"/>
      <c r="E72" s="35"/>
      <c r="F72" s="34"/>
      <c r="G72" s="34"/>
      <c r="H72" s="35"/>
      <c r="I72" s="15"/>
      <c r="J72" s="15"/>
    </row>
    <row r="73" ht="15">
      <c r="B73" s="3"/>
    </row>
    <row r="74" spans="1:2" ht="15">
      <c r="A74" s="33"/>
      <c r="B74" s="59"/>
    </row>
    <row r="75" spans="1:61" s="24" customFormat="1" ht="18.75" customHeight="1">
      <c r="A75" s="43"/>
      <c r="B75" s="60"/>
      <c r="D75" s="4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</row>
    <row r="76" spans="1:61" s="24" customFormat="1" ht="35.25" customHeight="1">
      <c r="A76" s="77"/>
      <c r="B76" s="77"/>
      <c r="F76" s="30"/>
      <c r="G76" s="30"/>
      <c r="H76" s="30"/>
      <c r="I76" s="30"/>
      <c r="J76" s="45" t="s">
        <v>58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</row>
    <row r="77" spans="1:61" s="24" customFormat="1" ht="20.25" customHeight="1">
      <c r="A77" s="43"/>
      <c r="B77" s="60" t="s">
        <v>118</v>
      </c>
      <c r="C77" s="68" t="s">
        <v>119</v>
      </c>
      <c r="F77" s="31"/>
      <c r="G77" s="31"/>
      <c r="H77" s="30"/>
      <c r="I77" s="30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</row>
    <row r="78" spans="1:61" s="24" customFormat="1" ht="33.75" customHeight="1">
      <c r="A78" s="76"/>
      <c r="B78" s="76"/>
      <c r="F78" s="30"/>
      <c r="G78" s="30"/>
      <c r="H78" s="30"/>
      <c r="I78" s="30"/>
      <c r="J78" s="30" t="s">
        <v>35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</row>
    <row r="79" spans="1:61" s="24" customFormat="1" ht="18">
      <c r="A79" s="61"/>
      <c r="B79" s="67" t="s">
        <v>120</v>
      </c>
      <c r="C79" s="68" t="s">
        <v>121</v>
      </c>
      <c r="F79" s="31"/>
      <c r="G79" s="31"/>
      <c r="H79" s="30"/>
      <c r="I79" s="30"/>
      <c r="J79" s="30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</row>
    <row r="80" spans="1:61" s="24" customFormat="1" ht="40.5" customHeight="1">
      <c r="A80" s="77"/>
      <c r="B80" s="78"/>
      <c r="F80" s="45"/>
      <c r="G80" s="45"/>
      <c r="H80" s="45"/>
      <c r="I80" s="45"/>
      <c r="J80" s="30" t="s">
        <v>50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</row>
    <row r="81" spans="2:61" s="24" customFormat="1" ht="18">
      <c r="B81" s="25"/>
      <c r="D81" s="4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</row>
    <row r="82" spans="1:61" s="24" customFormat="1" ht="18">
      <c r="A82" s="27"/>
      <c r="B82" s="26"/>
      <c r="D82" s="4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</row>
    <row r="83" spans="2:61" s="24" customFormat="1" ht="18">
      <c r="B83" s="28"/>
      <c r="D83" s="4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</row>
  </sheetData>
  <sheetProtection/>
  <mergeCells count="75">
    <mergeCell ref="H67:I67"/>
    <mergeCell ref="H68:I68"/>
    <mergeCell ref="H69:I69"/>
    <mergeCell ref="H70:I70"/>
    <mergeCell ref="H71:I71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7:I7"/>
    <mergeCell ref="H8:I8"/>
    <mergeCell ref="H9:I9"/>
    <mergeCell ref="H10:I10"/>
    <mergeCell ref="H11:I11"/>
    <mergeCell ref="H12:I12"/>
    <mergeCell ref="B2:F2"/>
    <mergeCell ref="H4:J4"/>
    <mergeCell ref="A78:B78"/>
    <mergeCell ref="A80:B80"/>
    <mergeCell ref="A68:B68"/>
    <mergeCell ref="A69:B69"/>
    <mergeCell ref="A70:B70"/>
    <mergeCell ref="A76:B76"/>
    <mergeCell ref="H5:I5"/>
    <mergeCell ref="H6:I6"/>
  </mergeCells>
  <printOptions/>
  <pageMargins left="0.3937007874015748" right="0.1968503937007874" top="0.1968503937007874" bottom="0.1968503937007874" header="0" footer="0"/>
  <pageSetup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2022-01-25T04:49:50Z</cp:lastPrinted>
  <dcterms:created xsi:type="dcterms:W3CDTF">1996-10-08T23:32:33Z</dcterms:created>
  <dcterms:modified xsi:type="dcterms:W3CDTF">2022-01-26T05:10:49Z</dcterms:modified>
  <cp:category/>
  <cp:version/>
  <cp:contentType/>
  <cp:contentStatus/>
</cp:coreProperties>
</file>